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gsft-my.sharepoint.com/personal/ksahye_gestisoft_com/Documents/Desktop/"/>
    </mc:Choice>
  </mc:AlternateContent>
  <xr:revisionPtr revIDLastSave="0" documentId="8_{D52E8E5F-008D-4B09-A925-CDFFC18024C8}" xr6:coauthVersionLast="47" xr6:coauthVersionMax="47" xr10:uidLastSave="{00000000-0000-0000-0000-000000000000}"/>
  <workbookProtection workbookAlgorithmName="SHA-512" workbookHashValue="9TCCEUucKMy07Au22wvW4Dc3yvWV/4NRQAoeqQKU/8C/sk/fGKY+pvju14VzHiQVFt7LLAz+Z0hQgTMYnA5a+g==" workbookSaltValue="3uWZGnikuJWxUZdmhqDxQg==" workbookSpinCount="100000" lockStructure="1"/>
  <bookViews>
    <workbookView xWindow="-108" yWindow="-108" windowWidth="23256" windowHeight="12576" xr2:uid="{00000000-000D-0000-FFFF-FFFF00000000}"/>
  </bookViews>
  <sheets>
    <sheet name="Introduction" sheetId="4" r:id="rId1"/>
    <sheet name="Sheet1" sheetId="1" state="hidden" r:id="rId2"/>
    <sheet name="Productivité des agents" sheetId="2" r:id="rId3"/>
    <sheet name="Réduc. erreurs aiguillage"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3" l="1"/>
  <c r="B35" i="3" s="1"/>
  <c r="B38" i="3" s="1"/>
  <c r="B41" i="3" s="1"/>
  <c r="B20" i="3"/>
  <c r="B23" i="3" s="1"/>
  <c r="B26" i="3" s="1"/>
  <c r="B29" i="3" s="1"/>
  <c r="B9" i="3"/>
  <c r="B10" i="3" s="1"/>
  <c r="B23" i="2"/>
  <c r="B24" i="2" s="1"/>
  <c r="B19" i="2"/>
  <c r="B18" i="2"/>
  <c r="B20" i="2" l="1"/>
  <c r="B21" i="2" s="1"/>
  <c r="B22" i="2" s="1"/>
  <c r="B44" i="3"/>
  <c r="B21" i="3"/>
  <c r="B24" i="3" s="1"/>
  <c r="B27" i="3" s="1"/>
  <c r="B30" i="3" s="1"/>
  <c r="B33" i="3"/>
  <c r="B36" i="3" s="1"/>
  <c r="B39" i="3" s="1"/>
  <c r="B42" i="3" s="1"/>
  <c r="B45" i="3" s="1"/>
  <c r="B26" i="2"/>
  <c r="B25" i="2"/>
  <c r="B22" i="3"/>
  <c r="B25" i="3" s="1"/>
  <c r="B28" i="3" s="1"/>
  <c r="B31" i="3" s="1"/>
  <c r="B34" i="3"/>
  <c r="B37" i="3" s="1"/>
  <c r="B40" i="3" s="1"/>
  <c r="B43" i="3" s="1"/>
  <c r="B46" i="3" l="1"/>
  <c r="B27"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<sst xmlns="http://schemas.openxmlformats.org/spreadsheetml/2006/main" count="101" uniqueCount="95">
  <si>
    <t>Recherche Forrester sur Microsoft Dynamics 365 Customer Service 2023</t>
  </si>
  <si>
    <t>L’étude, commandée par Microsoft et réalisée par Forrester Consulting, évalue l’impact économique total et les avantages commerciaux de l’utilisation de Microsoft Dynamics 365 Customer Service, une solution alimentée par l’IA qui aide les organisations à offrir un support plus efficace, personnalisé et proactif.</t>
  </si>
  <si>
    <t>Problèmes identifiés :</t>
  </si>
  <si>
    <t>Visibilité limitée des interactions clients sur les différents canaux</t>
  </si>
  <si>
    <t>Outils déconnectés créant des expériences de service incohérentes</t>
  </si>
  <si>
    <t>Coûts opérationnels élevés dus à la gestion manuelle des dossiers</t>
  </si>
  <si>
    <t>Faible productivité des agents et temps de formation élevé</t>
  </si>
  <si>
    <t>Difficulté à augmenter la capacité de service lors des pics de demande</t>
  </si>
  <si>
    <t>Ce que recherchent les entreprises :</t>
  </si>
  <si>
    <t>Une plateforme unifiée pour gérer toutes les interactions clients</t>
  </si>
  <si>
    <t>Des outils alimentés par l’IA pour automatiser l’acheminement et la résolution des dossiers</t>
  </si>
  <si>
    <t>Des informations en temps réel pour les agents et les superviseurs</t>
  </si>
  <si>
    <t>Une intégration plus rapide et un temps de formation réduit</t>
  </si>
  <si>
    <t>Une infrastructure de support évolutive basée sur le cloud</t>
  </si>
  <si>
    <t>This calculator is designed to help estimate the quantifiable benefits of implementing Microsoft Dynamics 365 Customer Service, based on Forrester’s Total Economic Impact™ study (2024).</t>
  </si>
  <si>
    <t>It covers two core areas of financial return:</t>
  </si>
  <si>
    <t>Improved Agent Productivity</t>
  </si>
  <si>
    <t>Models the value of time saved per agent due to a reduction in average handling time (AHT), thanks to unified tools, AI assistance (Copilot), and streamlined workflows.</t>
  </si>
  <si>
    <t>Better First-Call Resolution and Reduced Misroutes</t>
  </si>
  <si>
    <t>Calculates cost savings from increased first-call resolution rates and decreased case misrouting—both of which reduce the time spent per customer interaction.</t>
  </si>
  <si>
    <t>Each sheet contains:</t>
  </si>
  <si>
    <t>Key assumptions and metrics from the Forrester study.</t>
  </si>
  <si>
    <t>Year-by-year calculations.</t>
  </si>
  <si>
    <t>Risk adjustments for conservative ROI estimates.</t>
  </si>
  <si>
    <t>All inputs (highlighted in blue or placed in the “Value” column) can be customized for your organization’s context.</t>
  </si>
  <si>
    <t>Note: The model assumes a 3-year projection with 3% annual growth in case volume and a 15% risk adjustment, as per the study’s methodology.</t>
  </si>
  <si>
    <t>Objectif</t>
  </si>
  <si>
    <t>Estimer les économies de temps et de coûts grâce à un traitement plus rapide des dossiers et à des agents plus efficaces.</t>
  </si>
  <si>
    <t>Variable</t>
  </si>
  <si>
    <t>Valeur (issue de l’étude)</t>
  </si>
  <si>
    <t>Nombre d’agents année 1</t>
  </si>
  <si>
    <t>Heures de travail par jour (h)</t>
  </si>
  <si>
    <t>% du temps consacré au support</t>
  </si>
  <si>
    <t>Temps moyen de traitement avant D365 (minutes)</t>
  </si>
  <si>
    <t>Temps moyen de traitement après D365 (minutes)</t>
  </si>
  <si>
    <t>Salaire horaire d’un agent</t>
  </si>
  <si>
    <t>Taux de récupération de productivité</t>
  </si>
  <si>
    <t>Jours ouvrés par an</t>
  </si>
  <si>
    <t>Augmentation annuelle du nombre d’agents</t>
  </si>
  <si>
    <t>Risque</t>
  </si>
  <si>
    <t>Heures de travail annuelles par agent sur les tâches de support (h)</t>
  </si>
  <si>
    <t>Amélioration du temps de traitement</t>
  </si>
  <si>
    <t>Temps économisé par agent par an (h)</t>
  </si>
  <si>
    <t>Valeur du temps économisé par agent année 1 ($)</t>
  </si>
  <si>
    <t>Valeur du temps économisé pour tous les agents année 1 ($)</t>
  </si>
  <si>
    <t>Nombre d’agents année 2</t>
  </si>
  <si>
    <t>Nombre d’agents année 3</t>
  </si>
  <si>
    <t>Valeur du temps économisé pour tous les agents année 2 ($)</t>
  </si>
  <si>
    <t>Valeur du temps économisé pour tous les agents année 3 ($)</t>
  </si>
  <si>
    <t>Économies totales sur 3 ans</t>
  </si>
  <si>
    <t>Comment Dynamics 365 permet aux agents d’en faire plus, plus rapidement ?</t>
  </si>
  <si>
    <t>Réduction du temps de traitement grâce à des réponses et des prochaines étapes suggérées par l’IA</t>
  </si>
  <si>
    <t>Automatisation des tâches répétitives pour libérer la capacité des agents</t>
  </si>
  <si>
    <t>Centralisation des données clients pour des actions plus rapides et mieux informées</t>
  </si>
  <si>
    <t>Évaluer les économies générées par une amélioration du taux de résolution dès le premier contact et par une diminution des erreurs d’orientation des dossiers.</t>
  </si>
  <si>
    <t>Nombre total de cas annuels (Année 1)</t>
  </si>
  <si>
    <t>Nombre total de cas annuels (Année 2)</t>
  </si>
  <si>
    <t>Nombre total de cas annuels (Année 3)</t>
  </si>
  <si>
    <t>Temps moyen de traitement par cas (min)</t>
  </si>
  <si>
    <t>Coût horaire par agent (h)</t>
  </si>
  <si>
    <t>Amélioration du taux de résolution au premier appel</t>
  </si>
  <si>
    <t>Réduction des erreurs d’aiguillage</t>
  </si>
  <si>
    <t>% du total des cas concernés</t>
  </si>
  <si>
    <t>Temps gagné par cas amélioré (FCR) (min)</t>
  </si>
  <si>
    <t>Temps gagné par erreur d’aiguillage corrigée (min)</t>
  </si>
  <si>
    <t>Taux de croissance du nombre total de cas (A2/A3) (année)</t>
  </si>
  <si>
    <t>Ajustement du risque</t>
  </si>
  <si>
    <t>Nombre de cas améliorés FCR (Année 1)</t>
  </si>
  <si>
    <t>Nombre de cas améliorés FCR (Année 2)</t>
  </si>
  <si>
    <t>Nombre de cas améliorés FCR (Année 3)</t>
  </si>
  <si>
    <t>Temps gagné (min) (Année 1)</t>
  </si>
  <si>
    <t>Temps gagné (min) (Année 2)</t>
  </si>
  <si>
    <t>Temps gagné (min) (Année 3)</t>
  </si>
  <si>
    <t>Temps gagné (h) (Année 1)</t>
  </si>
  <si>
    <t>Temps gagné (h) (Année 2)</t>
  </si>
  <si>
    <t>Temps gagné (h) (Année 3)</t>
  </si>
  <si>
    <t>Économies de coûts du FCR (Année 1)</t>
  </si>
  <si>
    <t>Économies de coûts du FCR (Année 2)</t>
  </si>
  <si>
    <t>Économies de coûts du FCR (Année 3)</t>
  </si>
  <si>
    <t>Nombre d’erreurs d’aiguillage évitées (Année 1)</t>
  </si>
  <si>
    <t>Nombre d’erreurs d’aiguillage évitées (Année 2)</t>
  </si>
  <si>
    <t>Nombre d’erreurs d’aiguillage évitées (Année 3)</t>
  </si>
  <si>
    <t>Temps gagné (heures) (Année 1)</t>
  </si>
  <si>
    <t>Temps gagné (heures) (Année 2)</t>
  </si>
  <si>
    <t>Temps gagné (heures) (Année 3)</t>
  </si>
  <si>
    <t>Économies de coûts des erreurs d’aiguillage (Année 1)</t>
  </si>
  <si>
    <t>Économies de coûts des erreurs d’aiguillage (Année 2)</t>
  </si>
  <si>
    <t>Économies de coûts des erreurs d’aiguillage (Année 3)</t>
  </si>
  <si>
    <t>Économies totales non ajustées (Année 1)</t>
  </si>
  <si>
    <t>Économies totales non ajustées (Année 2)</t>
  </si>
  <si>
    <t>Économies totales non ajustées (Année 3)</t>
  </si>
  <si>
    <t>Comment Dynamics 365 favorise une résolution plus rapide et un routage plus intelligent ?</t>
  </si>
  <si>
    <t>Utilise l’IA pour orienter les cas vers le bon agent dès le départ</t>
  </si>
  <si>
    <t>Donne aux agents des informations en temps réel pour résoudre les cas dès le premier contact</t>
  </si>
  <si>
    <t>Réduit les escalades et les interactions répétées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</si>
</sst>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quot; &quot;;[Red]&quot;(&quot;&quot;$&quot;#,##0&quot;)&quot;"/>
    <numFmt numFmtId="165" formatCode="&quot;$&quot;#,##0;[Red]&quot;-&quot;&quot;$&quot;#,##0"/>
  </numFmts>
  <fonts count="3" x14ac:knownFonts="1">
    <font>
      <sz val="11"/>
      <color rgb="FF000000"/>
      <name val="Aptos Narrow"/>
    </font>
    <font>
      <sz val="11"/>
      <color rgb="FF000000"/>
      <name val="Aptos Narrow"/>
    </font>
    <font>
      <b/>
      <sz val="11"/>
      <color rgb="FF000000"/>
      <name val="Aptos Narrow"/>
    </font>
  </fonts>
  <fills count="5">
    <fill>
      <patternFill patternType="none"/>
    </fill>
    <fill>
      <patternFill patternType="gray125"/>
    </fill>
    <fill>
      <patternFill patternType="solid">
        <fgColor rgb="FFFFFF00"/>
        <bgColor indexed="64"/>
      </patternFill>
    </fill>
    <fill>
      <patternFill patternType="solid">
        <fgColor rgb="FFFFFF00"/>
        <bgColor rgb="FFFBE2D5"/>
      </patternFill>
    </fill>
    <fill>
      <patternFill patternType="solid">
        <fgColor rgb="FFFFFF00"/>
        <bgColor rgb="FFFCE4D6"/>
      </patternFill>
    </fill>
  </fills>
  <borders count="1">
    <border>
      <left/>
      <right/>
      <top/>
      <bottom/>
      <diagonal/>
    </border>
  </borders>
  <cellStyleXfs count="2">
    <xf numFmtId="0" fontId="0" fillId="0" borderId="0"/>
    <xf numFmtId="9" fontId="1" fillId="0" borderId="0" applyFont="0" applyFill="0" applyBorder="0" applyAlignment="0" applyProtection="0"/>
  </cellStyleXfs>
  <cellXfs count="20">
    <xf numFmtId="0" fontId="0" fillId="0" borderId="0" xfId="0"/>
    <xf numFmtId="9" fontId="0" fillId="0" borderId="0" xfId="0" applyNumberFormat="1"/>
    <xf numFmtId="0" fontId="2" fillId="0" borderId="0" xfId="0" applyFont="1"/>
    <xf numFmtId="9" fontId="0" fillId="0" borderId="0" xfId="1" applyFont="1"/>
    <xf numFmtId="165" fontId="2" fillId="0" borderId="0" xfId="0" applyNumberFormat="1" applyFont="1"/>
    <xf numFmtId="1" fontId="0" fillId="0" borderId="0" xfId="0" applyNumberFormat="1"/>
    <xf numFmtId="0" fontId="2" fillId="0" borderId="0" xfId="0" applyFont="1" applyAlignment="1">
      <alignment wrapText="1"/>
    </xf>
    <xf numFmtId="0" fontId="0" fillId="0" borderId="0" xfId="0" applyAlignment="1">
      <alignment wrapText="1"/>
    </xf>
    <xf numFmtId="3" fontId="0" fillId="0" borderId="0" xfId="0" applyNumberFormat="1"/>
    <xf numFmtId="0" fontId="0" fillId="0" borderId="0" xfId="0" applyAlignment="1">
      <alignment vertical="top" wrapText="1"/>
    </xf>
    <xf numFmtId="0" fontId="2" fillId="2" borderId="0" xfId="0" applyFont="1" applyFill="1"/>
    <xf numFmtId="0" fontId="0" fillId="0" borderId="0" xfId="0" applyAlignment="1">
      <alignment horizontal="left"/>
    </xf>
    <xf numFmtId="0" fontId="0" fillId="3" borderId="0" xfId="0" applyFill="1" applyProtection="1">
      <protection locked="0"/>
    </xf>
    <xf numFmtId="165" fontId="0" fillId="3" borderId="0" xfId="0" applyNumberFormat="1" applyFill="1" applyProtection="1">
      <protection locked="0"/>
    </xf>
    <xf numFmtId="3" fontId="0" fillId="4" borderId="0" xfId="0" applyNumberFormat="1" applyFill="1" applyProtection="1">
      <protection locked="0"/>
    </xf>
    <xf numFmtId="164" fontId="0" fillId="4" borderId="0" xfId="0" applyNumberFormat="1" applyFill="1" applyProtection="1">
      <protection locked="0"/>
    </xf>
    <xf numFmtId="164" fontId="2" fillId="0" borderId="0" xfId="0" applyNumberFormat="1" applyFont="1"/>
    <xf numFmtId="0" fontId="2" fillId="2" borderId="0" xfId="0" applyFont="1" applyFill="1" applyAlignment="1">
      <alignment horizontal="left"/>
    </xf>
    <xf numFmtId="0" fontId="2" fillId="2" borderId="0" xfId="0" applyFont="1" applyFill="1" applyAlignment="1">
      <alignment vertical="center"/>
    </xf>
    <xf numFmtId="0" fontId="0" fillId="0" borderId="0" xfId="0" applyAlignment="1">
      <alignment horizontal="left"/>
    </xf>
  </cellXfs>
  <cellStyles count="2">
    <cellStyle name="Normal" xfId="0" builtinId="0" customBuiltin="1"/>
    <cellStyle name="Percent" xfId="1" builtinId="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1"/>
  <sheetViews>
    <sheetView tabSelected="1" topLeftCell="A3" workbookViewId="0">
      <selection activeCell="A24" sqref="A24"/>
    </sheetView>
  </sheetViews>
  <sheetFormatPr defaultColWidth="11.44140625" defaultRowHeight="14.4" x14ac:dyDescent="0.3"/>
  <cols>
    <col min="1" max="1" width="58.88671875" customWidth="1"/>
  </cols>
  <sheetData>
    <row r="1" spans="1:1" ht="15.9" customHeight="1" x14ac:dyDescent="0.3">
      <c r="A1" s="19" t="e" vm="1">
        <v>#VALUE!</v>
      </c>
    </row>
    <row r="2" spans="1:1" ht="21" customHeight="1" x14ac:dyDescent="0.3">
      <c r="A2" s="19"/>
    </row>
    <row r="4" spans="1:1" s="2" customFormat="1" x14ac:dyDescent="0.3">
      <c r="A4" s="10" t="s">
        <v>0</v>
      </c>
    </row>
    <row r="5" spans="1:1" ht="63.9" customHeight="1" x14ac:dyDescent="0.3">
      <c r="A5" s="9" t="s">
        <v>1</v>
      </c>
    </row>
    <row r="7" spans="1:1" x14ac:dyDescent="0.3">
      <c r="A7" s="10" t="s">
        <v>2</v>
      </c>
    </row>
    <row r="9" spans="1:1" x14ac:dyDescent="0.3">
      <c r="A9" t="s">
        <v>3</v>
      </c>
    </row>
    <row r="10" spans="1:1" x14ac:dyDescent="0.3">
      <c r="A10" t="s">
        <v>4</v>
      </c>
    </row>
    <row r="11" spans="1:1" x14ac:dyDescent="0.3">
      <c r="A11" t="s">
        <v>5</v>
      </c>
    </row>
    <row r="12" spans="1:1" x14ac:dyDescent="0.3">
      <c r="A12" t="s">
        <v>6</v>
      </c>
    </row>
    <row r="13" spans="1:1" x14ac:dyDescent="0.3">
      <c r="A13" t="s">
        <v>7</v>
      </c>
    </row>
    <row r="15" spans="1:1" x14ac:dyDescent="0.3">
      <c r="A15" s="10" t="s">
        <v>8</v>
      </c>
    </row>
    <row r="17" spans="1:1" x14ac:dyDescent="0.3">
      <c r="A17" t="s">
        <v>9</v>
      </c>
    </row>
    <row r="18" spans="1:1" x14ac:dyDescent="0.3">
      <c r="A18" t="s">
        <v>10</v>
      </c>
    </row>
    <row r="19" spans="1:1" x14ac:dyDescent="0.3">
      <c r="A19" t="s">
        <v>11</v>
      </c>
    </row>
    <row r="20" spans="1:1" x14ac:dyDescent="0.3">
      <c r="A20" t="s">
        <v>12</v>
      </c>
    </row>
    <row r="21" spans="1:1" x14ac:dyDescent="0.3">
      <c r="A21" t="s">
        <v>13</v>
      </c>
    </row>
  </sheetData>
  <sheetProtection algorithmName="SHA-512" hashValue="IRlZ8R2nat4c0ZSrRolU90/Pe0AXVRBNmr3R7R+EXGTicOIG3oVWa6/GluPpuTkJhH3yIA9t1lRwzBQdDM54yQ==" saltValue="zAWzfTvwemYc95d2sMGgcw==" spinCount="100000" sheet="1" objects="1" scenarios="1" selectLockedCells="1"/>
  <mergeCells count="1">
    <mergeCell ref="A1:A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22"/>
  <sheetViews>
    <sheetView workbookViewId="0">
      <selection sqref="A1:XFD23"/>
    </sheetView>
  </sheetViews>
  <sheetFormatPr defaultColWidth="11.44140625" defaultRowHeight="14.4" x14ac:dyDescent="0.3"/>
  <cols>
    <col min="1" max="1" width="10.88671875" customWidth="1"/>
  </cols>
  <sheetData>
    <row r="2" spans="1:1" x14ac:dyDescent="0.3">
      <c r="A2" t="s">
        <v>14</v>
      </c>
    </row>
    <row r="4" spans="1:1" x14ac:dyDescent="0.3">
      <c r="A4" t="s">
        <v>15</v>
      </c>
    </row>
    <row r="6" spans="1:1" x14ac:dyDescent="0.3">
      <c r="A6" t="s">
        <v>16</v>
      </c>
    </row>
    <row r="7" spans="1:1" x14ac:dyDescent="0.3">
      <c r="A7" t="s">
        <v>17</v>
      </c>
    </row>
    <row r="9" spans="1:1" x14ac:dyDescent="0.3">
      <c r="A9" t="s">
        <v>18</v>
      </c>
    </row>
    <row r="10" spans="1:1" x14ac:dyDescent="0.3">
      <c r="A10" t="s">
        <v>19</v>
      </c>
    </row>
    <row r="12" spans="1:1" x14ac:dyDescent="0.3">
      <c r="A12" t="s">
        <v>20</v>
      </c>
    </row>
    <row r="14" spans="1:1" x14ac:dyDescent="0.3">
      <c r="A14" t="s">
        <v>21</v>
      </c>
    </row>
    <row r="16" spans="1:1" x14ac:dyDescent="0.3">
      <c r="A16" t="s">
        <v>22</v>
      </c>
    </row>
    <row r="18" spans="1:1" x14ac:dyDescent="0.3">
      <c r="A18" t="s">
        <v>23</v>
      </c>
    </row>
    <row r="20" spans="1:1" x14ac:dyDescent="0.3">
      <c r="A20" t="s">
        <v>24</v>
      </c>
    </row>
    <row r="22" spans="1:1" x14ac:dyDescent="0.3">
      <c r="A22" t="s">
        <v>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2"/>
  <sheetViews>
    <sheetView topLeftCell="A6" workbookViewId="0">
      <selection activeCell="B13" sqref="B13"/>
    </sheetView>
  </sheetViews>
  <sheetFormatPr defaultColWidth="10.6640625" defaultRowHeight="14.4" x14ac:dyDescent="0.3"/>
  <cols>
    <col min="1" max="1" width="91.6640625" bestFit="1" customWidth="1"/>
    <col min="2" max="2" width="19.6640625" bestFit="1" customWidth="1"/>
    <col min="3" max="3" width="10.6640625" customWidth="1"/>
  </cols>
  <sheetData>
    <row r="1" spans="1:2" x14ac:dyDescent="0.3">
      <c r="A1" s="19" t="e" vm="2">
        <v>#VALUE!</v>
      </c>
    </row>
    <row r="2" spans="1:2" x14ac:dyDescent="0.3">
      <c r="A2" s="19"/>
    </row>
    <row r="3" spans="1:2" x14ac:dyDescent="0.3">
      <c r="A3" s="11"/>
    </row>
    <row r="4" spans="1:2" x14ac:dyDescent="0.3">
      <c r="A4" s="17" t="s">
        <v>26</v>
      </c>
    </row>
    <row r="5" spans="1:2" x14ac:dyDescent="0.3">
      <c r="A5" t="s">
        <v>27</v>
      </c>
    </row>
    <row r="7" spans="1:2" x14ac:dyDescent="0.3">
      <c r="A7" s="2" t="s">
        <v>28</v>
      </c>
      <c r="B7" s="2" t="s">
        <v>29</v>
      </c>
    </row>
    <row r="8" spans="1:2" x14ac:dyDescent="0.3">
      <c r="A8" t="s">
        <v>30</v>
      </c>
      <c r="B8" s="12">
        <v>0</v>
      </c>
    </row>
    <row r="9" spans="1:2" x14ac:dyDescent="0.3">
      <c r="A9" t="s">
        <v>31</v>
      </c>
      <c r="B9" s="12">
        <v>0</v>
      </c>
    </row>
    <row r="10" spans="1:2" x14ac:dyDescent="0.3">
      <c r="A10" t="s">
        <v>32</v>
      </c>
      <c r="B10" s="1">
        <v>0.75</v>
      </c>
    </row>
    <row r="11" spans="1:2" x14ac:dyDescent="0.3">
      <c r="A11" t="s">
        <v>33</v>
      </c>
      <c r="B11">
        <v>15</v>
      </c>
    </row>
    <row r="12" spans="1:2" x14ac:dyDescent="0.3">
      <c r="A12" t="s">
        <v>34</v>
      </c>
      <c r="B12">
        <v>9</v>
      </c>
    </row>
    <row r="13" spans="1:2" x14ac:dyDescent="0.3">
      <c r="A13" t="s">
        <v>35</v>
      </c>
      <c r="B13" s="13">
        <v>0</v>
      </c>
    </row>
    <row r="14" spans="1:2" x14ac:dyDescent="0.3">
      <c r="A14" t="s">
        <v>36</v>
      </c>
      <c r="B14" s="1">
        <v>0.5</v>
      </c>
    </row>
    <row r="15" spans="1:2" x14ac:dyDescent="0.3">
      <c r="A15" t="s">
        <v>37</v>
      </c>
      <c r="B15">
        <v>260</v>
      </c>
    </row>
    <row r="16" spans="1:2" x14ac:dyDescent="0.3">
      <c r="A16" t="s">
        <v>38</v>
      </c>
      <c r="B16" s="1">
        <v>0.03</v>
      </c>
    </row>
    <row r="17" spans="1:2" x14ac:dyDescent="0.3">
      <c r="A17" t="s">
        <v>39</v>
      </c>
      <c r="B17" s="1">
        <v>0.15</v>
      </c>
    </row>
    <row r="18" spans="1:2" x14ac:dyDescent="0.3">
      <c r="A18" s="2" t="s">
        <v>40</v>
      </c>
      <c r="B18" s="2">
        <f>B9*B10*B15</f>
        <v>0</v>
      </c>
    </row>
    <row r="19" spans="1:2" x14ac:dyDescent="0.3">
      <c r="A19" t="s">
        <v>41</v>
      </c>
      <c r="B19" s="3">
        <f>(B11-B12)/B11</f>
        <v>0.4</v>
      </c>
    </row>
    <row r="20" spans="1:2" x14ac:dyDescent="0.3">
      <c r="A20" s="2" t="s">
        <v>42</v>
      </c>
      <c r="B20" s="2">
        <f>B18*B19</f>
        <v>0</v>
      </c>
    </row>
    <row r="21" spans="1:2" x14ac:dyDescent="0.3">
      <c r="A21" s="2" t="s">
        <v>43</v>
      </c>
      <c r="B21" s="4">
        <f>B20*B13*B14</f>
        <v>0</v>
      </c>
    </row>
    <row r="22" spans="1:2" x14ac:dyDescent="0.3">
      <c r="A22" s="2" t="s">
        <v>44</v>
      </c>
      <c r="B22" s="4">
        <f>B21*B8</f>
        <v>0</v>
      </c>
    </row>
    <row r="23" spans="1:2" x14ac:dyDescent="0.3">
      <c r="A23" s="2" t="s">
        <v>45</v>
      </c>
      <c r="B23">
        <f>B8*103%</f>
        <v>0</v>
      </c>
    </row>
    <row r="24" spans="1:2" x14ac:dyDescent="0.3">
      <c r="A24" s="2" t="s">
        <v>46</v>
      </c>
      <c r="B24" s="5">
        <f>B23*103%</f>
        <v>0</v>
      </c>
    </row>
    <row r="25" spans="1:2" x14ac:dyDescent="0.3">
      <c r="A25" s="2" t="s">
        <v>47</v>
      </c>
      <c r="B25" s="4">
        <f>B21*B23</f>
        <v>0</v>
      </c>
    </row>
    <row r="26" spans="1:2" x14ac:dyDescent="0.3">
      <c r="A26" s="2" t="s">
        <v>48</v>
      </c>
      <c r="B26" s="4">
        <f>B21*B24</f>
        <v>0</v>
      </c>
    </row>
    <row r="27" spans="1:2" x14ac:dyDescent="0.3">
      <c r="A27" s="2" t="s">
        <v>49</v>
      </c>
      <c r="B27" s="4">
        <f>SUM(B22, B25, B26)</f>
        <v>0</v>
      </c>
    </row>
    <row r="29" spans="1:2" ht="14.4" customHeight="1" x14ac:dyDescent="0.3">
      <c r="A29" s="18" t="s">
        <v>50</v>
      </c>
    </row>
    <row r="30" spans="1:2" ht="14.4" customHeight="1" x14ac:dyDescent="0.3">
      <c r="A30" t="s">
        <v>51</v>
      </c>
    </row>
    <row r="31" spans="1:2" x14ac:dyDescent="0.3">
      <c r="A31" t="s">
        <v>52</v>
      </c>
    </row>
    <row r="32" spans="1:2" x14ac:dyDescent="0.3">
      <c r="A32" t="s">
        <v>53</v>
      </c>
    </row>
  </sheetData>
  <sheetProtection algorithmName="SHA-512" hashValue="NyDKH9QGXhBA5ZdBCqKyh5E//BKuXJ7TDvAjjKGNP0apQ2QVWbyWdOT1t2Qfw/he1y/Q3hh2Q2QpvA/ZwS3/PA==" saltValue="7I9aHzXfVQ6F451xi06Vrw==" spinCount="100000" sheet="1" objects="1" scenarios="1" selectLockedCells="1"/>
  <mergeCells count="1">
    <mergeCell ref="A1:A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1"/>
  <sheetViews>
    <sheetView zoomScale="109" workbookViewId="0">
      <selection activeCell="B8" sqref="B8"/>
    </sheetView>
  </sheetViews>
  <sheetFormatPr defaultColWidth="10.6640625" defaultRowHeight="14.4" x14ac:dyDescent="0.3"/>
  <cols>
    <col min="1" max="1" width="80.6640625" customWidth="1"/>
    <col min="2" max="2" width="19.88671875" bestFit="1" customWidth="1"/>
    <col min="3" max="3" width="42.6640625" bestFit="1" customWidth="1"/>
    <col min="4" max="4" width="10.6640625" customWidth="1"/>
  </cols>
  <sheetData>
    <row r="1" spans="1:3" x14ac:dyDescent="0.3">
      <c r="A1" s="19" t="e" vm="2">
        <v>#VALUE!</v>
      </c>
    </row>
    <row r="2" spans="1:3" x14ac:dyDescent="0.3">
      <c r="A2" s="19"/>
    </row>
    <row r="3" spans="1:3" x14ac:dyDescent="0.3">
      <c r="A3" s="11"/>
    </row>
    <row r="4" spans="1:3" x14ac:dyDescent="0.3">
      <c r="A4" s="17" t="s">
        <v>26</v>
      </c>
    </row>
    <row r="5" spans="1:3" ht="28.8" x14ac:dyDescent="0.3">
      <c r="A5" s="7" t="s">
        <v>54</v>
      </c>
    </row>
    <row r="7" spans="1:3" x14ac:dyDescent="0.3">
      <c r="A7" s="2" t="s">
        <v>28</v>
      </c>
      <c r="B7" s="2" t="s">
        <v>29</v>
      </c>
      <c r="C7" s="6"/>
    </row>
    <row r="8" spans="1:3" x14ac:dyDescent="0.3">
      <c r="A8" t="s">
        <v>55</v>
      </c>
      <c r="B8" s="14">
        <v>0</v>
      </c>
    </row>
    <row r="9" spans="1:3" x14ac:dyDescent="0.3">
      <c r="A9" t="s">
        <v>56</v>
      </c>
      <c r="B9" s="8">
        <f>B8*103%</f>
        <v>0</v>
      </c>
    </row>
    <row r="10" spans="1:3" x14ac:dyDescent="0.3">
      <c r="A10" t="s">
        <v>57</v>
      </c>
      <c r="B10" s="8">
        <f>B9*103%</f>
        <v>0</v>
      </c>
    </row>
    <row r="11" spans="1:3" x14ac:dyDescent="0.3">
      <c r="A11" t="s">
        <v>58</v>
      </c>
      <c r="B11">
        <v>15</v>
      </c>
    </row>
    <row r="12" spans="1:3" x14ac:dyDescent="0.3">
      <c r="A12" t="s">
        <v>59</v>
      </c>
      <c r="B12" s="15">
        <v>0</v>
      </c>
    </row>
    <row r="13" spans="1:3" x14ac:dyDescent="0.3">
      <c r="A13" t="s">
        <v>60</v>
      </c>
      <c r="B13" s="1">
        <v>0.2</v>
      </c>
    </row>
    <row r="14" spans="1:3" x14ac:dyDescent="0.3">
      <c r="A14" t="s">
        <v>61</v>
      </c>
      <c r="B14" s="1">
        <v>0.15</v>
      </c>
    </row>
    <row r="15" spans="1:3" x14ac:dyDescent="0.3">
      <c r="A15" t="s">
        <v>62</v>
      </c>
      <c r="B15" s="1">
        <v>1</v>
      </c>
    </row>
    <row r="16" spans="1:3" x14ac:dyDescent="0.3">
      <c r="A16" s="2" t="s">
        <v>63</v>
      </c>
      <c r="B16">
        <v>5</v>
      </c>
    </row>
    <row r="17" spans="1:2" x14ac:dyDescent="0.3">
      <c r="A17" s="2" t="s">
        <v>64</v>
      </c>
      <c r="B17">
        <v>10</v>
      </c>
    </row>
    <row r="18" spans="1:2" x14ac:dyDescent="0.3">
      <c r="A18" t="s">
        <v>65</v>
      </c>
      <c r="B18" s="1">
        <v>0.03</v>
      </c>
    </row>
    <row r="19" spans="1:2" x14ac:dyDescent="0.3">
      <c r="A19" t="s">
        <v>66</v>
      </c>
      <c r="B19" s="1">
        <v>0.15</v>
      </c>
    </row>
    <row r="20" spans="1:2" x14ac:dyDescent="0.3">
      <c r="A20" s="2" t="s">
        <v>67</v>
      </c>
      <c r="B20">
        <f>B8*B13</f>
        <v>0</v>
      </c>
    </row>
    <row r="21" spans="1:2" x14ac:dyDescent="0.3">
      <c r="A21" s="2" t="s">
        <v>68</v>
      </c>
      <c r="B21">
        <f>B9*B13</f>
        <v>0</v>
      </c>
    </row>
    <row r="22" spans="1:2" x14ac:dyDescent="0.3">
      <c r="A22" s="2" t="s">
        <v>69</v>
      </c>
      <c r="B22">
        <f>B10*B13</f>
        <v>0</v>
      </c>
    </row>
    <row r="23" spans="1:2" x14ac:dyDescent="0.3">
      <c r="A23" s="2" t="s">
        <v>70</v>
      </c>
      <c r="B23">
        <f>B20*B16</f>
        <v>0</v>
      </c>
    </row>
    <row r="24" spans="1:2" x14ac:dyDescent="0.3">
      <c r="A24" s="2" t="s">
        <v>71</v>
      </c>
      <c r="B24">
        <f>B21*B16</f>
        <v>0</v>
      </c>
    </row>
    <row r="25" spans="1:2" x14ac:dyDescent="0.3">
      <c r="A25" s="2" t="s">
        <v>72</v>
      </c>
      <c r="B25">
        <f>B22*B16</f>
        <v>0</v>
      </c>
    </row>
    <row r="26" spans="1:2" x14ac:dyDescent="0.3">
      <c r="A26" s="2" t="s">
        <v>73</v>
      </c>
      <c r="B26" s="5">
        <f>B23/60</f>
        <v>0</v>
      </c>
    </row>
    <row r="27" spans="1:2" x14ac:dyDescent="0.3">
      <c r="A27" s="2" t="s">
        <v>74</v>
      </c>
      <c r="B27" s="5">
        <f>B24/60</f>
        <v>0</v>
      </c>
    </row>
    <row r="28" spans="1:2" x14ac:dyDescent="0.3">
      <c r="A28" s="2" t="s">
        <v>75</v>
      </c>
      <c r="B28" s="5">
        <f>B25/60</f>
        <v>0</v>
      </c>
    </row>
    <row r="29" spans="1:2" x14ac:dyDescent="0.3">
      <c r="A29" s="2" t="s">
        <v>76</v>
      </c>
      <c r="B29" s="16">
        <f>B26*B12</f>
        <v>0</v>
      </c>
    </row>
    <row r="30" spans="1:2" x14ac:dyDescent="0.3">
      <c r="A30" s="2" t="s">
        <v>77</v>
      </c>
      <c r="B30" s="16">
        <f>B27*B12</f>
        <v>0</v>
      </c>
    </row>
    <row r="31" spans="1:2" x14ac:dyDescent="0.3">
      <c r="A31" s="2" t="s">
        <v>78</v>
      </c>
      <c r="B31" s="16">
        <f>B28*B12</f>
        <v>0</v>
      </c>
    </row>
    <row r="32" spans="1:2" x14ac:dyDescent="0.3">
      <c r="A32" s="2" t="s">
        <v>79</v>
      </c>
      <c r="B32">
        <f>B8*B14</f>
        <v>0</v>
      </c>
    </row>
    <row r="33" spans="1:2" x14ac:dyDescent="0.3">
      <c r="A33" s="2" t="s">
        <v>80</v>
      </c>
      <c r="B33">
        <f>B9*B14</f>
        <v>0</v>
      </c>
    </row>
    <row r="34" spans="1:2" x14ac:dyDescent="0.3">
      <c r="A34" s="2" t="s">
        <v>81</v>
      </c>
      <c r="B34">
        <f>B10*B14</f>
        <v>0</v>
      </c>
    </row>
    <row r="35" spans="1:2" x14ac:dyDescent="0.3">
      <c r="A35" s="2" t="s">
        <v>70</v>
      </c>
      <c r="B35">
        <f>B32*B17</f>
        <v>0</v>
      </c>
    </row>
    <row r="36" spans="1:2" x14ac:dyDescent="0.3">
      <c r="A36" s="2" t="s">
        <v>71</v>
      </c>
      <c r="B36">
        <f>B33*B17</f>
        <v>0</v>
      </c>
    </row>
    <row r="37" spans="1:2" x14ac:dyDescent="0.3">
      <c r="A37" s="2" t="s">
        <v>72</v>
      </c>
      <c r="B37">
        <f>B34*B17</f>
        <v>0</v>
      </c>
    </row>
    <row r="38" spans="1:2" x14ac:dyDescent="0.3">
      <c r="A38" s="2" t="s">
        <v>82</v>
      </c>
      <c r="B38">
        <f>B35/60</f>
        <v>0</v>
      </c>
    </row>
    <row r="39" spans="1:2" x14ac:dyDescent="0.3">
      <c r="A39" s="2" t="s">
        <v>83</v>
      </c>
      <c r="B39">
        <f>B36/60</f>
        <v>0</v>
      </c>
    </row>
    <row r="40" spans="1:2" x14ac:dyDescent="0.3">
      <c r="A40" s="2" t="s">
        <v>84</v>
      </c>
      <c r="B40">
        <f>B37/60</f>
        <v>0</v>
      </c>
    </row>
    <row r="41" spans="1:2" x14ac:dyDescent="0.3">
      <c r="A41" s="2" t="s">
        <v>85</v>
      </c>
      <c r="B41" s="16">
        <f>B38*B12</f>
        <v>0</v>
      </c>
    </row>
    <row r="42" spans="1:2" x14ac:dyDescent="0.3">
      <c r="A42" s="2" t="s">
        <v>86</v>
      </c>
      <c r="B42" s="16">
        <f>B39*B12</f>
        <v>0</v>
      </c>
    </row>
    <row r="43" spans="1:2" x14ac:dyDescent="0.3">
      <c r="A43" s="2" t="s">
        <v>87</v>
      </c>
      <c r="B43" s="16">
        <f>B40*B12</f>
        <v>0</v>
      </c>
    </row>
    <row r="44" spans="1:2" x14ac:dyDescent="0.3">
      <c r="A44" s="2" t="s">
        <v>88</v>
      </c>
      <c r="B44" s="16">
        <f>B29+B41</f>
        <v>0</v>
      </c>
    </row>
    <row r="45" spans="1:2" x14ac:dyDescent="0.3">
      <c r="A45" s="2" t="s">
        <v>89</v>
      </c>
      <c r="B45" s="16">
        <f>B30+B42</f>
        <v>0</v>
      </c>
    </row>
    <row r="46" spans="1:2" x14ac:dyDescent="0.3">
      <c r="A46" s="2" t="s">
        <v>90</v>
      </c>
      <c r="B46" s="16">
        <f>B31+B43</f>
        <v>0</v>
      </c>
    </row>
    <row r="48" spans="1:2" x14ac:dyDescent="0.3">
      <c r="A48" s="10" t="s">
        <v>91</v>
      </c>
    </row>
    <row r="49" spans="1:1" x14ac:dyDescent="0.3">
      <c r="A49" t="s">
        <v>92</v>
      </c>
    </row>
    <row r="50" spans="1:1" x14ac:dyDescent="0.3">
      <c r="A50" t="s">
        <v>93</v>
      </c>
    </row>
    <row r="51" spans="1:1" x14ac:dyDescent="0.3">
      <c r="A51" t="s">
        <v>94</v>
      </c>
    </row>
  </sheetData>
  <sheetProtection algorithmName="SHA-512" hashValue="kC1bcJpdXqJ2DLUZNblR6CZKrjy5LVPGcgq+rbFi2AeMrIlwvQ/7aeG//lNhJKanGC7429ZHLE1J+T7ioRNH7Q==" saltValue="9DOOazBPtHbjrDCtDuA/mg==" spinCount="100000" sheet="1" objects="1" scenarios="1" selectLockedCells="1"/>
  <mergeCells count="1">
    <mergeCell ref="A1:A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Sheet1</vt:lpstr>
      <vt:lpstr>Productivité des agents</vt:lpstr>
      <vt:lpstr>Réduc. erreurs aiguillage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Kooldeep Sahye</dc:creator>
  <cp:keywords/>
  <dc:description/>
  <cp:lastModifiedBy>Kooldeep Sahye</cp:lastModifiedBy>
  <cp:revision/>
  <dcterms:created xsi:type="dcterms:W3CDTF">2025-04-17T16:57:44Z</dcterms:created>
  <dcterms:modified xsi:type="dcterms:W3CDTF">2025-09-26T17:44:23Z</dcterms:modified>
  <cp:category/>
  <cp:contentStatus/>
</cp:coreProperties>
</file>