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sft-my.sharepoint.com/personal/ksahye_gestisoft_com/Documents/Desktop/"/>
    </mc:Choice>
  </mc:AlternateContent>
  <xr:revisionPtr revIDLastSave="8" documentId="8_{50F738D3-680E-C742-B691-2AF13A0DD19B}" xr6:coauthVersionLast="47" xr6:coauthVersionMax="47" xr10:uidLastSave="{17531235-40D8-4823-A16F-21494F09DC0D}"/>
  <workbookProtection workbookAlgorithmName="SHA-512" workbookHashValue="vhrnzst31QqyxGnkbBvlxF62LI6mIH6PQqsAMWX+mSQpfd5eZn3X9jT3CMT5Km/6cD/6C9vnYHW/hABrZCqCAw==" workbookSaltValue="MtutcykLTWf4wiJZ2HhZew==" workbookSpinCount="100000" lockStructure="1"/>
  <bookViews>
    <workbookView xWindow="-108" yWindow="-108" windowWidth="23256" windowHeight="12576" activeTab="2" xr2:uid="{00000000-000D-0000-FFFF-FFFF00000000}"/>
  </bookViews>
  <sheets>
    <sheet name="Introduction" sheetId="4" r:id="rId1"/>
    <sheet name="Sheet1" sheetId="1" state="hidden" r:id="rId2"/>
    <sheet name="Agent_productivity" sheetId="2" r:id="rId3"/>
    <sheet name="FCR_and_reduced_misroute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B32" i="3" s="1"/>
  <c r="B35" i="3" s="1"/>
  <c r="B38" i="3" s="1"/>
  <c r="B17" i="3"/>
  <c r="B20" i="3" s="1"/>
  <c r="B23" i="3" s="1"/>
  <c r="B26" i="3" s="1"/>
  <c r="B41" i="3" s="1"/>
  <c r="B6" i="3"/>
  <c r="B7" i="3" s="1"/>
  <c r="B20" i="2"/>
  <c r="B21" i="2" s="1"/>
  <c r="B16" i="2"/>
  <c r="B15" i="2"/>
  <c r="B17" i="2" s="1"/>
  <c r="B18" i="2" s="1"/>
  <c r="B18" i="3" l="1"/>
  <c r="B21" i="3" s="1"/>
  <c r="B24" i="3" s="1"/>
  <c r="B27" i="3" s="1"/>
  <c r="B30" i="3"/>
  <c r="B33" i="3" s="1"/>
  <c r="B36" i="3" s="1"/>
  <c r="B39" i="3" s="1"/>
  <c r="B42" i="3" s="1"/>
  <c r="B19" i="2"/>
  <c r="B23" i="2"/>
  <c r="B22" i="2"/>
  <c r="B19" i="3"/>
  <c r="B22" i="3" s="1"/>
  <c r="B25" i="3" s="1"/>
  <c r="B28" i="3" s="1"/>
  <c r="B31" i="3"/>
  <c r="B34" i="3" s="1"/>
  <c r="B37" i="3" s="1"/>
  <c r="B40" i="3" s="1"/>
  <c r="B43" i="3" l="1"/>
  <c r="B2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<sst xmlns="http://schemas.openxmlformats.org/spreadsheetml/2006/main" count="87" uniqueCount="84">
  <si>
    <t>This calculator is designed to help estimate the quantifiable benefits of implementing Microsoft Dynamics 365 Customer Service, based on Forrester’s Total Economic Impact™ study (2024).</t>
  </si>
  <si>
    <t>It covers two core areas of financial return:</t>
  </si>
  <si>
    <t>Improved Agent Productivity</t>
  </si>
  <si>
    <t>Models the value of time saved per agent due to a reduction in average handling time (AHT), thanks to unified tools, AI assistance (Copilot), and streamlined workflows.</t>
  </si>
  <si>
    <t>Better First-Call Resolution and Reduced Misroutes</t>
  </si>
  <si>
    <t>Calculates cost savings from increased first-call resolution rates and decreased case misrouting—both of which reduce the time spent per customer interaction.</t>
  </si>
  <si>
    <t>Each sheet contains:</t>
  </si>
  <si>
    <t>Key assumptions and metrics from the Forrester study.</t>
  </si>
  <si>
    <t>Year-by-year calculations.</t>
  </si>
  <si>
    <t>Risk adjustments for conservative ROI estimates.</t>
  </si>
  <si>
    <t>All inputs (highlighted in blue or placed in the “Value” column) can be customized for your organization’s context.</t>
  </si>
  <si>
    <t>Note: The model assumes a 3-year projection with 3% annual growth in case volume and a 15% risk adjustment, as per the study’s methodology.</t>
  </si>
  <si>
    <t>Annual work hours per agent on support tasks (h)</t>
  </si>
  <si>
    <t>Improvement in handling time</t>
  </si>
  <si>
    <t>Time saved per agent per year (h)</t>
  </si>
  <si>
    <t>Variable</t>
  </si>
  <si>
    <t>Value (from study)</t>
  </si>
  <si>
    <t>Total cases annually (Year 1)</t>
  </si>
  <si>
    <t>Total cases annually (Year 2)</t>
  </si>
  <si>
    <t>Total cases annually (Year 3)</t>
  </si>
  <si>
    <t>Avg handling time per case (Min)</t>
  </si>
  <si>
    <t>Hourly agent cost (h)</t>
  </si>
  <si>
    <t>First-call resolution improvement</t>
  </si>
  <si>
    <t>Misroute reduction</t>
  </si>
  <si>
    <t>% of total cases affected</t>
  </si>
  <si>
    <t>Time saved per improved case (FCR) (min)</t>
  </si>
  <si>
    <t>Time saved per corrected misroute (min)</t>
  </si>
  <si>
    <t>Growth rate of total cases (Y2/Y3) (année)</t>
  </si>
  <si>
    <t>Risk adjustment</t>
  </si>
  <si>
    <t>Number of improved FCR cases (Year 1)</t>
  </si>
  <si>
    <t>Number of improved FCR cases (Year 2)</t>
  </si>
  <si>
    <t>Number of improved FCR cases (Year 3)</t>
  </si>
  <si>
    <t>Time saved (min) (Year 1)</t>
  </si>
  <si>
    <t>Time saved (min) (Year 2)</t>
  </si>
  <si>
    <t>Time saved (min) (Year 3)</t>
  </si>
  <si>
    <t>Time saved (h) (Year 1)</t>
  </si>
  <si>
    <t>Time saved (h) (Year 2)</t>
  </si>
  <si>
    <t>Time saved (h) (Year 3)</t>
  </si>
  <si>
    <t>Cost savings from FCR (Year 1)</t>
  </si>
  <si>
    <t>Cost savings from FCR (Year 2)</t>
  </si>
  <si>
    <t>Cost savings from FCR (Year 3)</t>
  </si>
  <si>
    <t>Number of avoided misroutes (Year 1)</t>
  </si>
  <si>
    <t>Number of avoided misroutes (Year 2)</t>
  </si>
  <si>
    <t>Number of avoided misroutes (Year 3)</t>
  </si>
  <si>
    <t>Time saved (hours) (Year 1)</t>
  </si>
  <si>
    <t>Time saved (hours) (Year 2)</t>
  </si>
  <si>
    <t>Time saved (hours) (Year 3)</t>
  </si>
  <si>
    <t>Cost savings from misroutes (Year 1)</t>
  </si>
  <si>
    <t>Cost savings from misroutes (Year 2)</t>
  </si>
  <si>
    <t>Cost savings from misroutes (Year 3)</t>
  </si>
  <si>
    <t>Total Unadjusted Savings (Year 1)</t>
  </si>
  <si>
    <t>Total Unadjusted Savings (Year 2)</t>
  </si>
  <si>
    <t>Total Unadjusted Savings (Year 3)</t>
  </si>
  <si>
    <t>Forrester research on Microsoft Dynamics 365 Customer Service 2023</t>
  </si>
  <si>
    <t>The study was commissioned by Microsoft and conducted by Forrester Consulting to evaluate the total economic impact and business benefits of using Microsoft Dynamics 365 Customer Service, an AI-powered solution that helps organizations deliver more efficient, personalized, and proactive support.</t>
  </si>
  <si>
    <t>Issues identified</t>
  </si>
  <si>
    <t>Limited visibility into customer interactions across channels</t>
  </si>
  <si>
    <t>Disconnected tools creating inconsistent service experiences</t>
  </si>
  <si>
    <t>High operational costs due to manual case management</t>
  </si>
  <si>
    <t>Low agent productivity and high training time</t>
  </si>
  <si>
    <t>Difficulty scaling service capacity during demand spikes</t>
  </si>
  <si>
    <t>What enterprises are looking for</t>
  </si>
  <si>
    <t>A unified platform to manage all customer interactions</t>
  </si>
  <si>
    <t>AI-powered tools to automate case routing and resolution</t>
  </si>
  <si>
    <t>Real-time insights for agents and supervisors</t>
  </si>
  <si>
    <t>Faster onboarding and lower training time</t>
  </si>
  <si>
    <t>Scalable, cloud-based support infrastructure</t>
  </si>
  <si>
    <t>Number of agents year 1</t>
  </si>
  <si>
    <t>Working hours per day (h)</t>
  </si>
  <si>
    <t>% of time on support</t>
  </si>
  <si>
    <t>AHT before D365 (mins)</t>
  </si>
  <si>
    <t>AHT after D365 (mins)</t>
  </si>
  <si>
    <t>Hourly wage of an agent</t>
  </si>
  <si>
    <t>Productivity recapture rate</t>
  </si>
  <si>
    <t>Working days per year</t>
  </si>
  <si>
    <t>Increase in agent staff per year</t>
  </si>
  <si>
    <t>Risk</t>
  </si>
  <si>
    <t>Value of time saved per agent year 1 ($)</t>
  </si>
  <si>
    <t>Value of time saved all agents year 1 ($)</t>
  </si>
  <si>
    <t>Number of agents year 2</t>
  </si>
  <si>
    <t>Number of agents year 3</t>
  </si>
  <si>
    <t>Value of time saved for all agents year 2 ($)</t>
  </si>
  <si>
    <t>Value of time saved for all agents year 3 ($)</t>
  </si>
  <si>
    <t>Total savings over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</si>
</sst>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&quot; &quot;;[Red]&quot;(&quot;&quot;$&quot;#,##0&quot;)&quot;"/>
    <numFmt numFmtId="165" formatCode="&quot;$&quot;#,##0;[Red]&quot;-&quot;&quot;$&quot;#,##0"/>
  </numFmts>
  <fonts count="3" x14ac:knownFonts="1">
    <font>
      <sz val="11"/>
      <color rgb="FF000000"/>
      <name val="Aptos Narrow"/>
    </font>
    <font>
      <sz val="11"/>
      <color rgb="FF000000"/>
      <name val="Aptos Narrow"/>
    </font>
    <font>
      <b/>
      <sz val="11"/>
      <color rgb="FF000000"/>
      <name val="Aptos Narrow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BE2D5"/>
      </patternFill>
    </fill>
    <fill>
      <patternFill patternType="solid">
        <fgColor rgb="FFFFFF00"/>
        <bgColor rgb="FFFCE4D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9" fontId="0" fillId="0" borderId="0" xfId="0" applyNumberFormat="1"/>
    <xf numFmtId="0" fontId="2" fillId="0" borderId="0" xfId="0" applyFont="1"/>
    <xf numFmtId="9" fontId="0" fillId="0" borderId="0" xfId="1" applyFont="1"/>
    <xf numFmtId="165" fontId="2" fillId="0" borderId="0" xfId="0" applyNumberFormat="1" applyFont="1"/>
    <xf numFmtId="1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vertical="top" wrapText="1"/>
    </xf>
    <xf numFmtId="0" fontId="2" fillId="2" borderId="0" xfId="0" applyFont="1" applyFill="1"/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  <xf numFmtId="3" fontId="0" fillId="4" borderId="0" xfId="0" applyNumberFormat="1" applyFill="1" applyProtection="1">
      <protection locked="0"/>
    </xf>
    <xf numFmtId="164" fontId="0" fillId="4" borderId="0" xfId="0" applyNumberFormat="1" applyFill="1" applyProtection="1">
      <protection locked="0"/>
    </xf>
    <xf numFmtId="0" fontId="0" fillId="0" borderId="0" xfId="0" applyAlignment="1">
      <alignment horizontal="left"/>
    </xf>
  </cellXfs>
  <cellStyles count="2">
    <cellStyle name="Normal" xfId="0" builtinId="0" customBuiltin="1"/>
    <cellStyle name="Percent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activeCell="A5" sqref="A5"/>
    </sheetView>
  </sheetViews>
  <sheetFormatPr defaultColWidth="11.5546875" defaultRowHeight="14.4" x14ac:dyDescent="0.3"/>
  <cols>
    <col min="1" max="1" width="58.77734375" customWidth="1"/>
  </cols>
  <sheetData>
    <row r="1" spans="1:1" ht="16.05" customHeight="1" x14ac:dyDescent="0.3">
      <c r="A1" s="16" t="e" vm="1">
        <v>#VALUE!</v>
      </c>
    </row>
    <row r="2" spans="1:1" ht="21" customHeight="1" x14ac:dyDescent="0.3">
      <c r="A2" s="16"/>
    </row>
    <row r="4" spans="1:1" s="2" customFormat="1" x14ac:dyDescent="0.3">
      <c r="A4" s="11" t="s">
        <v>53</v>
      </c>
    </row>
    <row r="5" spans="1:1" ht="64.05" customHeight="1" x14ac:dyDescent="0.3">
      <c r="A5" s="10" t="s">
        <v>54</v>
      </c>
    </row>
    <row r="7" spans="1:1" x14ac:dyDescent="0.3">
      <c r="A7" s="11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  <row r="12" spans="1:1" x14ac:dyDescent="0.3">
      <c r="A12" t="s">
        <v>60</v>
      </c>
    </row>
    <row r="14" spans="1:1" x14ac:dyDescent="0.3">
      <c r="A14" s="11" t="s">
        <v>61</v>
      </c>
    </row>
    <row r="15" spans="1:1" x14ac:dyDescent="0.3">
      <c r="A15" t="s">
        <v>62</v>
      </c>
    </row>
    <row r="16" spans="1:1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</sheetData>
  <sheetProtection sheet="1" selectLockedCells="1"/>
  <mergeCells count="1"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2"/>
  <sheetViews>
    <sheetView workbookViewId="0">
      <selection sqref="A1:XFD23"/>
    </sheetView>
  </sheetViews>
  <sheetFormatPr defaultColWidth="11.5546875" defaultRowHeight="14.4" x14ac:dyDescent="0.3"/>
  <cols>
    <col min="1" max="1" width="10.77734375" customWidth="1"/>
  </cols>
  <sheetData>
    <row r="2" spans="1:1" x14ac:dyDescent="0.3">
      <c r="A2" t="s">
        <v>0</v>
      </c>
    </row>
    <row r="4" spans="1:1" x14ac:dyDescent="0.3">
      <c r="A4" t="s">
        <v>1</v>
      </c>
    </row>
    <row r="6" spans="1:1" x14ac:dyDescent="0.3">
      <c r="A6" t="s">
        <v>2</v>
      </c>
    </row>
    <row r="7" spans="1:1" x14ac:dyDescent="0.3">
      <c r="A7" t="s">
        <v>3</v>
      </c>
    </row>
    <row r="9" spans="1:1" x14ac:dyDescent="0.3">
      <c r="A9" t="s">
        <v>4</v>
      </c>
    </row>
    <row r="10" spans="1:1" x14ac:dyDescent="0.3">
      <c r="A10" t="s">
        <v>5</v>
      </c>
    </row>
    <row r="12" spans="1:1" x14ac:dyDescent="0.3">
      <c r="A12" t="s">
        <v>6</v>
      </c>
    </row>
    <row r="14" spans="1:1" x14ac:dyDescent="0.3">
      <c r="A14" t="s">
        <v>7</v>
      </c>
    </row>
    <row r="16" spans="1:1" x14ac:dyDescent="0.3">
      <c r="A16" t="s">
        <v>8</v>
      </c>
    </row>
    <row r="18" spans="1:1" x14ac:dyDescent="0.3">
      <c r="A18" t="s">
        <v>9</v>
      </c>
    </row>
    <row r="20" spans="1:1" x14ac:dyDescent="0.3">
      <c r="A20" t="s">
        <v>10</v>
      </c>
    </row>
    <row r="22" spans="1:1" x14ac:dyDescent="0.3">
      <c r="A22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4"/>
  <sheetViews>
    <sheetView tabSelected="1" workbookViewId="0">
      <selection activeCell="B10" sqref="B10"/>
    </sheetView>
  </sheetViews>
  <sheetFormatPr defaultColWidth="10.6640625" defaultRowHeight="14.4" x14ac:dyDescent="0.3"/>
  <cols>
    <col min="1" max="1" width="49.44140625" bestFit="1" customWidth="1"/>
    <col min="2" max="2" width="16.109375" customWidth="1"/>
    <col min="3" max="3" width="10.6640625" customWidth="1"/>
  </cols>
  <sheetData>
    <row r="1" spans="1:2" x14ac:dyDescent="0.3">
      <c r="A1" s="16" t="e" vm="2">
        <v>#VALUE!</v>
      </c>
    </row>
    <row r="2" spans="1:2" x14ac:dyDescent="0.3">
      <c r="A2" s="16"/>
    </row>
    <row r="5" spans="1:2" x14ac:dyDescent="0.3">
      <c r="A5" t="s">
        <v>67</v>
      </c>
      <c r="B5" s="12">
        <v>0</v>
      </c>
    </row>
    <row r="6" spans="1:2" x14ac:dyDescent="0.3">
      <c r="A6" t="s">
        <v>68</v>
      </c>
      <c r="B6" s="12">
        <v>0</v>
      </c>
    </row>
    <row r="7" spans="1:2" x14ac:dyDescent="0.3">
      <c r="A7" t="s">
        <v>69</v>
      </c>
      <c r="B7" s="1">
        <v>0.75</v>
      </c>
    </row>
    <row r="8" spans="1:2" x14ac:dyDescent="0.3">
      <c r="A8" t="s">
        <v>70</v>
      </c>
      <c r="B8">
        <v>15</v>
      </c>
    </row>
    <row r="9" spans="1:2" x14ac:dyDescent="0.3">
      <c r="A9" t="s">
        <v>71</v>
      </c>
      <c r="B9">
        <v>9</v>
      </c>
    </row>
    <row r="10" spans="1:2" x14ac:dyDescent="0.3">
      <c r="A10" t="s">
        <v>72</v>
      </c>
      <c r="B10" s="13">
        <v>0</v>
      </c>
    </row>
    <row r="11" spans="1:2" x14ac:dyDescent="0.3">
      <c r="A11" t="s">
        <v>73</v>
      </c>
      <c r="B11" s="1">
        <v>0.5</v>
      </c>
    </row>
    <row r="12" spans="1:2" x14ac:dyDescent="0.3">
      <c r="A12" t="s">
        <v>74</v>
      </c>
      <c r="B12">
        <v>260</v>
      </c>
    </row>
    <row r="13" spans="1:2" x14ac:dyDescent="0.3">
      <c r="A13" t="s">
        <v>75</v>
      </c>
      <c r="B13" s="1">
        <v>0.03</v>
      </c>
    </row>
    <row r="14" spans="1:2" x14ac:dyDescent="0.3">
      <c r="A14" t="s">
        <v>76</v>
      </c>
      <c r="B14" s="1">
        <v>0.15</v>
      </c>
    </row>
    <row r="15" spans="1:2" x14ac:dyDescent="0.3">
      <c r="A15" s="2" t="s">
        <v>12</v>
      </c>
      <c r="B15" s="2">
        <f>B6*B7*B12</f>
        <v>0</v>
      </c>
    </row>
    <row r="16" spans="1:2" x14ac:dyDescent="0.3">
      <c r="A16" t="s">
        <v>13</v>
      </c>
      <c r="B16" s="3">
        <f>(B8-B9)/B8</f>
        <v>0.4</v>
      </c>
    </row>
    <row r="17" spans="1:2" x14ac:dyDescent="0.3">
      <c r="A17" s="2" t="s">
        <v>14</v>
      </c>
      <c r="B17" s="2">
        <f>B15*B16</f>
        <v>0</v>
      </c>
    </row>
    <row r="18" spans="1:2" x14ac:dyDescent="0.3">
      <c r="A18" s="2" t="s">
        <v>77</v>
      </c>
      <c r="B18" s="4">
        <f>B17*B10*B11</f>
        <v>0</v>
      </c>
    </row>
    <row r="19" spans="1:2" x14ac:dyDescent="0.3">
      <c r="A19" s="2" t="s">
        <v>78</v>
      </c>
      <c r="B19" s="4">
        <f>B18*B5</f>
        <v>0</v>
      </c>
    </row>
    <row r="20" spans="1:2" x14ac:dyDescent="0.3">
      <c r="A20" s="2" t="s">
        <v>79</v>
      </c>
      <c r="B20">
        <f>B5*103%</f>
        <v>0</v>
      </c>
    </row>
    <row r="21" spans="1:2" x14ac:dyDescent="0.3">
      <c r="A21" s="2" t="s">
        <v>80</v>
      </c>
      <c r="B21" s="5">
        <f>B20*103%</f>
        <v>0</v>
      </c>
    </row>
    <row r="22" spans="1:2" x14ac:dyDescent="0.3">
      <c r="A22" s="2" t="s">
        <v>81</v>
      </c>
      <c r="B22" s="4">
        <f>B18*B20</f>
        <v>0</v>
      </c>
    </row>
    <row r="23" spans="1:2" x14ac:dyDescent="0.3">
      <c r="A23" s="2" t="s">
        <v>82</v>
      </c>
      <c r="B23" s="4">
        <f>B18*B21</f>
        <v>0</v>
      </c>
    </row>
    <row r="24" spans="1:2" x14ac:dyDescent="0.3">
      <c r="A24" s="2" t="s">
        <v>83</v>
      </c>
      <c r="B24" s="4">
        <f>SUM(B19, B22, B23)</f>
        <v>0</v>
      </c>
    </row>
  </sheetData>
  <sheetProtection sheet="1" objects="1" scenarios="1" selectLockedCells="1"/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3"/>
  <sheetViews>
    <sheetView workbookViewId="0">
      <selection activeCell="B5" sqref="B5"/>
    </sheetView>
  </sheetViews>
  <sheetFormatPr defaultColWidth="10.6640625" defaultRowHeight="14.4" x14ac:dyDescent="0.3"/>
  <cols>
    <col min="1" max="1" width="42.6640625" bestFit="1" customWidth="1"/>
    <col min="2" max="2" width="19.77734375" bestFit="1" customWidth="1"/>
    <col min="3" max="3" width="42.6640625" bestFit="1" customWidth="1"/>
    <col min="4" max="4" width="10.6640625" customWidth="1"/>
  </cols>
  <sheetData>
    <row r="1" spans="1:3" x14ac:dyDescent="0.3">
      <c r="A1" s="16" t="e" vm="2">
        <v>#VALUE!</v>
      </c>
    </row>
    <row r="2" spans="1:3" x14ac:dyDescent="0.3">
      <c r="A2" s="16"/>
    </row>
    <row r="4" spans="1:3" x14ac:dyDescent="0.3">
      <c r="A4" s="2" t="s">
        <v>15</v>
      </c>
      <c r="B4" s="2" t="s">
        <v>16</v>
      </c>
      <c r="C4" s="6"/>
    </row>
    <row r="5" spans="1:3" x14ac:dyDescent="0.3">
      <c r="A5" t="s">
        <v>17</v>
      </c>
      <c r="B5" s="14">
        <v>0</v>
      </c>
      <c r="C5" s="7"/>
    </row>
    <row r="6" spans="1:3" x14ac:dyDescent="0.3">
      <c r="A6" t="s">
        <v>18</v>
      </c>
      <c r="B6" s="8">
        <f>B5*103%</f>
        <v>0</v>
      </c>
      <c r="C6" s="7"/>
    </row>
    <row r="7" spans="1:3" x14ac:dyDescent="0.3">
      <c r="A7" t="s">
        <v>19</v>
      </c>
      <c r="B7" s="8">
        <f>B6*103%</f>
        <v>0</v>
      </c>
      <c r="C7" s="7"/>
    </row>
    <row r="8" spans="1:3" x14ac:dyDescent="0.3">
      <c r="A8" t="s">
        <v>20</v>
      </c>
      <c r="B8">
        <v>15</v>
      </c>
      <c r="C8" s="7"/>
    </row>
    <row r="9" spans="1:3" x14ac:dyDescent="0.3">
      <c r="A9" t="s">
        <v>21</v>
      </c>
      <c r="B9" s="15">
        <v>0</v>
      </c>
      <c r="C9" s="7"/>
    </row>
    <row r="10" spans="1:3" x14ac:dyDescent="0.3">
      <c r="A10" t="s">
        <v>22</v>
      </c>
      <c r="B10" s="1">
        <v>0.2</v>
      </c>
      <c r="C10" s="7"/>
    </row>
    <row r="11" spans="1:3" x14ac:dyDescent="0.3">
      <c r="A11" t="s">
        <v>23</v>
      </c>
      <c r="B11" s="1">
        <v>0.15</v>
      </c>
      <c r="C11" s="7"/>
    </row>
    <row r="12" spans="1:3" x14ac:dyDescent="0.3">
      <c r="A12" t="s">
        <v>24</v>
      </c>
      <c r="B12" s="1">
        <v>1</v>
      </c>
      <c r="C12" s="7"/>
    </row>
    <row r="13" spans="1:3" x14ac:dyDescent="0.3">
      <c r="A13" s="6" t="s">
        <v>25</v>
      </c>
      <c r="B13">
        <v>5</v>
      </c>
      <c r="C13" s="7"/>
    </row>
    <row r="14" spans="1:3" x14ac:dyDescent="0.3">
      <c r="A14" s="2" t="s">
        <v>26</v>
      </c>
      <c r="B14">
        <v>10</v>
      </c>
      <c r="C14" s="7"/>
    </row>
    <row r="15" spans="1:3" x14ac:dyDescent="0.3">
      <c r="A15" t="s">
        <v>27</v>
      </c>
      <c r="B15" s="1">
        <v>0.03</v>
      </c>
      <c r="C15" s="7"/>
    </row>
    <row r="16" spans="1:3" x14ac:dyDescent="0.3">
      <c r="A16" t="s">
        <v>28</v>
      </c>
      <c r="B16" s="1">
        <v>0.15</v>
      </c>
      <c r="C16" s="7"/>
    </row>
    <row r="17" spans="1:2" x14ac:dyDescent="0.3">
      <c r="A17" s="2" t="s">
        <v>29</v>
      </c>
      <c r="B17">
        <f>B5*B10</f>
        <v>0</v>
      </c>
    </row>
    <row r="18" spans="1:2" x14ac:dyDescent="0.3">
      <c r="A18" s="2" t="s">
        <v>30</v>
      </c>
      <c r="B18">
        <f>B6*B10</f>
        <v>0</v>
      </c>
    </row>
    <row r="19" spans="1:2" x14ac:dyDescent="0.3">
      <c r="A19" s="2" t="s">
        <v>31</v>
      </c>
      <c r="B19">
        <f>B7*B10</f>
        <v>0</v>
      </c>
    </row>
    <row r="20" spans="1:2" x14ac:dyDescent="0.3">
      <c r="A20" s="2" t="s">
        <v>32</v>
      </c>
      <c r="B20">
        <f>B17*B13</f>
        <v>0</v>
      </c>
    </row>
    <row r="21" spans="1:2" x14ac:dyDescent="0.3">
      <c r="A21" s="2" t="s">
        <v>33</v>
      </c>
      <c r="B21">
        <f>B18*B13</f>
        <v>0</v>
      </c>
    </row>
    <row r="22" spans="1:2" x14ac:dyDescent="0.3">
      <c r="A22" s="2" t="s">
        <v>34</v>
      </c>
      <c r="B22">
        <f>B19*B13</f>
        <v>0</v>
      </c>
    </row>
    <row r="23" spans="1:2" x14ac:dyDescent="0.3">
      <c r="A23" s="2" t="s">
        <v>35</v>
      </c>
      <c r="B23" s="5">
        <f>B20/60</f>
        <v>0</v>
      </c>
    </row>
    <row r="24" spans="1:2" x14ac:dyDescent="0.3">
      <c r="A24" s="2" t="s">
        <v>36</v>
      </c>
      <c r="B24" s="5">
        <f>B21/60</f>
        <v>0</v>
      </c>
    </row>
    <row r="25" spans="1:2" x14ac:dyDescent="0.3">
      <c r="A25" s="2" t="s">
        <v>37</v>
      </c>
      <c r="B25" s="5">
        <f>B22/60</f>
        <v>0</v>
      </c>
    </row>
    <row r="26" spans="1:2" x14ac:dyDescent="0.3">
      <c r="A26" s="2" t="s">
        <v>38</v>
      </c>
      <c r="B26" s="9">
        <f>B23*B9</f>
        <v>0</v>
      </c>
    </row>
    <row r="27" spans="1:2" x14ac:dyDescent="0.3">
      <c r="A27" s="2" t="s">
        <v>39</v>
      </c>
      <c r="B27" s="9">
        <f>B24*B9</f>
        <v>0</v>
      </c>
    </row>
    <row r="28" spans="1:2" x14ac:dyDescent="0.3">
      <c r="A28" s="2" t="s">
        <v>40</v>
      </c>
      <c r="B28" s="9">
        <f>B25*B9</f>
        <v>0</v>
      </c>
    </row>
    <row r="29" spans="1:2" x14ac:dyDescent="0.3">
      <c r="A29" s="2" t="s">
        <v>41</v>
      </c>
      <c r="B29">
        <f>B5*B11</f>
        <v>0</v>
      </c>
    </row>
    <row r="30" spans="1:2" x14ac:dyDescent="0.3">
      <c r="A30" s="2" t="s">
        <v>42</v>
      </c>
      <c r="B30">
        <f>B6*B11</f>
        <v>0</v>
      </c>
    </row>
    <row r="31" spans="1:2" x14ac:dyDescent="0.3">
      <c r="A31" s="2" t="s">
        <v>43</v>
      </c>
      <c r="B31">
        <f>B7*B11</f>
        <v>0</v>
      </c>
    </row>
    <row r="32" spans="1:2" x14ac:dyDescent="0.3">
      <c r="A32" s="2" t="s">
        <v>32</v>
      </c>
      <c r="B32">
        <f>B29*B14</f>
        <v>0</v>
      </c>
    </row>
    <row r="33" spans="1:2" x14ac:dyDescent="0.3">
      <c r="A33" s="2" t="s">
        <v>33</v>
      </c>
      <c r="B33">
        <f>B30*B14</f>
        <v>0</v>
      </c>
    </row>
    <row r="34" spans="1:2" x14ac:dyDescent="0.3">
      <c r="A34" s="2" t="s">
        <v>34</v>
      </c>
      <c r="B34">
        <f>B31*B14</f>
        <v>0</v>
      </c>
    </row>
    <row r="35" spans="1:2" x14ac:dyDescent="0.3">
      <c r="A35" s="2" t="s">
        <v>44</v>
      </c>
      <c r="B35">
        <f>B32/60</f>
        <v>0</v>
      </c>
    </row>
    <row r="36" spans="1:2" x14ac:dyDescent="0.3">
      <c r="A36" s="2" t="s">
        <v>45</v>
      </c>
      <c r="B36">
        <f>B33/60</f>
        <v>0</v>
      </c>
    </row>
    <row r="37" spans="1:2" x14ac:dyDescent="0.3">
      <c r="A37" s="2" t="s">
        <v>46</v>
      </c>
      <c r="B37">
        <f>B34/60</f>
        <v>0</v>
      </c>
    </row>
    <row r="38" spans="1:2" x14ac:dyDescent="0.3">
      <c r="A38" s="2" t="s">
        <v>47</v>
      </c>
      <c r="B38" s="9">
        <f>B35*B9</f>
        <v>0</v>
      </c>
    </row>
    <row r="39" spans="1:2" x14ac:dyDescent="0.3">
      <c r="A39" s="2" t="s">
        <v>48</v>
      </c>
      <c r="B39" s="9">
        <f>B36*B9</f>
        <v>0</v>
      </c>
    </row>
    <row r="40" spans="1:2" x14ac:dyDescent="0.3">
      <c r="A40" s="2" t="s">
        <v>49</v>
      </c>
      <c r="B40" s="9">
        <f>B37*B9</f>
        <v>0</v>
      </c>
    </row>
    <row r="41" spans="1:2" x14ac:dyDescent="0.3">
      <c r="A41" s="2" t="s">
        <v>50</v>
      </c>
      <c r="B41" s="9">
        <f>B26+B38</f>
        <v>0</v>
      </c>
    </row>
    <row r="42" spans="1:2" x14ac:dyDescent="0.3">
      <c r="A42" s="2" t="s">
        <v>51</v>
      </c>
      <c r="B42" s="9">
        <f>B27+B39</f>
        <v>0</v>
      </c>
    </row>
    <row r="43" spans="1:2" x14ac:dyDescent="0.3">
      <c r="A43" s="2" t="s">
        <v>52</v>
      </c>
      <c r="B43" s="9">
        <f>B28+B40</f>
        <v>0</v>
      </c>
    </row>
  </sheetData>
  <sheetProtection sheet="1" objects="1" scenarios="1" selectLockedCells="1"/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Introduction</vt:lpstr>
      <vt:lpstr>Sheet1</vt:lpstr>
      <vt:lpstr>Agent_productivity</vt:lpstr>
      <vt:lpstr>FCR_and_reduced_misroutes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Kooldeep Sahye</dc:creator>
  <dc:description/>
  <cp:lastModifiedBy>Kooldeep Sahye</cp:lastModifiedBy>
  <dcterms:created xsi:type="dcterms:W3CDTF">2025-04-17T16:57:44Z</dcterms:created>
  <dcterms:modified xsi:type="dcterms:W3CDTF">2025-09-26T17:42:09Z</dcterms:modified>
</cp:coreProperties>
</file>